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Инструкция" sheetId="1" state="visible" r:id="rId1"/>
    <sheet xmlns:r="http://schemas.openxmlformats.org/officeDocument/2006/relationships" name="Менеджеры (4 конверсии)" sheetId="2" state="visible" r:id="rId2"/>
    <sheet xmlns:r="http://schemas.openxmlformats.org/officeDocument/2006/relationships" name="Журнал МК" sheetId="3" state="visible" r:id="rId3"/>
    <sheet xmlns:r="http://schemas.openxmlformats.org/officeDocument/2006/relationships" name="Свод менеджеры МК" sheetId="4" state="visible" r:id="rId4"/>
    <sheet xmlns:r="http://schemas.openxmlformats.org/officeDocument/2006/relationships" name="Свод тьюторы МК" sheetId="5" state="visible" r:id="rId5"/>
    <sheet xmlns:r="http://schemas.openxmlformats.org/officeDocument/2006/relationships" name="Выводы месяца" sheetId="6" state="visible" r:id="rId6"/>
    <sheet xmlns:r="http://schemas.openxmlformats.org/officeDocument/2006/relationships" name="Чек-лист сдач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0E1B4D"/>
      <sz val="18"/>
    </font>
    <font>
      <name val="Calibri"/>
      <i val="1"/>
      <color rgb="00555566"/>
      <sz val="10"/>
    </font>
    <font>
      <name val="Calibri"/>
      <b val="1"/>
      <color rgb="000E1B4D"/>
      <sz val="13"/>
    </font>
    <font>
      <name val="Calibri"/>
      <color rgb="00111111"/>
      <sz val="11"/>
    </font>
    <font>
      <name val="Calibri"/>
      <b val="1"/>
      <color rgb="00FFFFFF"/>
      <sz val="11"/>
    </font>
    <font>
      <b val="1"/>
      <color rgb="000E1B4D"/>
    </font>
    <font>
      <sz val="14"/>
    </font>
  </fonts>
  <fills count="4">
    <fill>
      <patternFill/>
    </fill>
    <fill>
      <patternFill patternType="gray125"/>
    </fill>
    <fill>
      <patternFill patternType="solid">
        <fgColor rgb="005B4FE9"/>
      </patternFill>
    </fill>
    <fill>
      <patternFill patternType="solid">
        <fgColor rgb="00F5F4FF"/>
      </patternFill>
    </fill>
  </fills>
  <borders count="2">
    <border>
      <left/>
      <right/>
      <top/>
      <bottom/>
      <diagonal/>
    </border>
    <border>
      <left style="thin">
        <color rgb="00C7C7D8"/>
      </left>
      <right style="thin">
        <color rgb="00C7C7D8"/>
      </right>
      <top style="thin">
        <color rgb="00C7C7D8"/>
      </top>
      <bottom style="thin">
        <color rgb="00C7C7D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9" fontId="6" fillId="3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3" borderId="1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006100"/>
      </font>
      <fill>
        <patternFill patternType="solid">
          <fgColor rgb="00C6EFCE"/>
        </patternFill>
      </fill>
    </dxf>
    <dxf>
      <font>
        <b val="1"/>
        <color rgb="009C6500"/>
      </font>
      <fill>
        <patternFill patternType="solid">
          <fgColor rgb="00FFEB9C"/>
        </patternFill>
      </fill>
    </dxf>
    <dxf>
      <font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Конверсия закрытия на МК — по менеджерам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'Свод менеджеры МК'!E4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'Свод менеджеры МК'!$A$5:$A$12</f>
            </numRef>
          </cat>
          <val>
            <numRef>
              <f>'Свод менеджеры МК'!$E$5:$E$12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Менеджер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ax val="1"/>
          <min val="0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Конверсия</a:t>
                </a:r>
              </a:p>
            </rich>
          </tx>
        </title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Конверсия закрытия на МК — по тьюторам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'Свод тьюторы МК'!E4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'Свод тьюторы МК'!$A$5:$A$12</f>
            </numRef>
          </cat>
          <val>
            <numRef>
              <f>'Свод тьюторы МК'!$E$5:$E$12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Тьютор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ax val="1"/>
          <min val="0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Конверсия</a:t>
                </a:r>
              </a:p>
            </rich>
          </tx>
        </title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3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0" customWidth="1" min="2" max="2"/>
  </cols>
  <sheetData>
    <row r="2">
      <c r="B2" s="1" t="inlineStr">
        <is>
          <t>KIBERone — Ежемесячная аналитика воронки продаж</t>
        </is>
      </c>
    </row>
    <row r="3">
      <c r="B3" s="2" t="inlineStr">
        <is>
          <t>Шаблон для РОП. Заполнять и сдавать собственнику до 5-го числа каждого месяца.</t>
        </is>
      </c>
    </row>
    <row r="5" ht="24" customHeight="1">
      <c r="B5" s="3" t="inlineStr">
        <is>
          <t>Как пользоваться шаблоном</t>
        </is>
      </c>
    </row>
    <row r="6">
      <c r="B6" s="4" t="inlineStr">
        <is>
          <t>1. Для каждого нового месяца — скопируйте файл и переименуйте: voronka-2026-06.xlsx и т.д.</t>
        </is>
      </c>
    </row>
    <row r="7">
      <c r="B7" s="4" t="inlineStr">
        <is>
          <t>2. Заполните листы в указанном порядке:</t>
        </is>
      </c>
    </row>
    <row r="8">
      <c r="B8" s="4" t="inlineStr">
        <is>
          <t xml:space="preserve">    Лист «Менеджеры (4 конверсии)» — основная воронка в разрезе каждого хантера</t>
        </is>
      </c>
    </row>
    <row r="9">
      <c r="B9" s="4" t="inlineStr">
        <is>
          <t xml:space="preserve">    Лист «Журнал МК» — список всех мастер-классов месяца (каждая строка — один МК)</t>
        </is>
      </c>
    </row>
    <row r="10">
      <c r="B10" s="4" t="inlineStr">
        <is>
          <t xml:space="preserve">    Листы «Свод менеджеры МК» и «Свод тьюторы МК» — заполняются автоматически из «Журнала МК»</t>
        </is>
      </c>
    </row>
    <row r="11">
      <c r="B11" s="4" t="inlineStr">
        <is>
          <t xml:space="preserve">    Лист «Выводы месяца» — заполняется свободным текстом (3 удачи, 3 провала, план)</t>
        </is>
      </c>
    </row>
    <row r="12">
      <c r="B12" s="4" t="inlineStr">
        <is>
          <t>3. Цветовая подсветка конверсий:</t>
        </is>
      </c>
    </row>
    <row r="13">
      <c r="B13" s="4" t="inlineStr">
        <is>
          <t xml:space="preserve">    🟢 Зелёная — ≥ 50% (норма)</t>
        </is>
      </c>
    </row>
    <row r="14">
      <c r="B14" s="4" t="inlineStr">
        <is>
          <t xml:space="preserve">    🟡 Жёлтая — 35-49% (под наблюдением)</t>
        </is>
      </c>
    </row>
    <row r="15">
      <c r="B15" s="4" t="inlineStr">
        <is>
          <t xml:space="preserve">    🔴 Красная — &lt; 35% (срочный разбор)</t>
        </is>
      </c>
    </row>
    <row r="16">
      <c r="B16" s="4" t="inlineStr">
        <is>
          <t>4. Графики на листах «Свод…» обновляются автоматически.</t>
        </is>
      </c>
    </row>
    <row r="17">
      <c r="B17" s="4" t="inlineStr">
        <is>
          <t>5. Перед отправкой собственнику — пройдите чек-лист на последнем листе.</t>
        </is>
      </c>
    </row>
    <row r="18">
      <c r="B18" s="4" t="inlineStr"/>
    </row>
    <row r="19" ht="24" customHeight="1">
      <c r="B19" s="3" t="inlineStr">
        <is>
          <t>Источники данных</t>
        </is>
      </c>
    </row>
    <row r="20">
      <c r="B20" s="4" t="inlineStr">
        <is>
          <t>• Воронка по менеджерам → CRM s20.online (выгрузка по ответственному за месяц)</t>
        </is>
      </c>
    </row>
    <row r="21">
      <c r="B21" s="4" t="inlineStr">
        <is>
          <t>• Журнал МК → ведут офис-менеджер / менеджер развития в день мастер-класса</t>
        </is>
      </c>
    </row>
    <row r="22">
      <c r="B22" s="4" t="inlineStr">
        <is>
          <t>• Договоры → CRM + сверка с бухгалтерией</t>
        </is>
      </c>
    </row>
    <row r="23">
      <c r="B23" s="4" t="inlineStr"/>
    </row>
    <row r="24" ht="24" customHeight="1">
      <c r="B24" s="3" t="inlineStr">
        <is>
          <t>Что считается «правильно оформленной записью»</t>
        </is>
      </c>
    </row>
    <row r="25">
      <c r="B25" s="4" t="inlineStr">
        <is>
          <t>Карточка в CRM на момент записи содержит:</t>
        </is>
      </c>
    </row>
    <row r="26">
      <c r="B26" s="4" t="inlineStr">
        <is>
          <t xml:space="preserve">    — школу ребёнка, адрес проживания / район, ближайшую локацию</t>
        </is>
      </c>
    </row>
    <row r="27">
      <c r="B27" s="4" t="inlineStr">
        <is>
          <t xml:space="preserve">    — возраст ребёнка, тематику МК, дату и место</t>
        </is>
      </c>
    </row>
    <row r="28">
      <c r="B28" s="4" t="inlineStr">
        <is>
          <t xml:space="preserve">    — подтверждение записи (WhatsApp/звонок за день до МК)</t>
        </is>
      </c>
    </row>
    <row r="29">
      <c r="B29" s="4" t="inlineStr"/>
    </row>
    <row r="30" ht="24" customHeight="1">
      <c r="B30" s="3" t="inlineStr">
        <is>
          <t>Связанные документы на портале</t>
        </is>
      </c>
    </row>
    <row r="31">
      <c r="B31" s="4" t="inlineStr">
        <is>
          <t>• /rop/01-rol-i-funkcii — Блок 13 (ежемесячная аналитика) и Блок 10 (разбор МК &lt; 50%)</t>
        </is>
      </c>
    </row>
    <row r="32">
      <c r="B32" s="4" t="inlineStr">
        <is>
          <t>• /rop/reglament-mesyachnoy-analitiki-voronki — полный регламент сдачи отчёта</t>
        </is>
      </c>
    </row>
    <row r="33">
      <c r="B33" s="4" t="inlineStr">
        <is>
          <t>• /rop/05-pokazateli-i-istochniki — детальное описание показателей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22" customWidth="1" min="5" max="5"/>
    <col width="16" customWidth="1" min="6" max="6"/>
    <col width="14" customWidth="1" min="7" max="7"/>
    <col width="14" customWidth="1" min="8" max="8"/>
    <col width="18" customWidth="1" min="9" max="9"/>
    <col width="14" customWidth="1" min="10" max="10"/>
    <col width="18" customWidth="1" min="11" max="11"/>
  </cols>
  <sheetData>
    <row r="1">
      <c r="A1" s="1" t="inlineStr">
        <is>
          <t>Воронка продаж — по каждому менеджеру за месяц</t>
        </is>
      </c>
    </row>
    <row r="2">
      <c r="A2" s="2" t="inlineStr">
        <is>
          <t>Заполнить столбцы B–G и I по каждому менеджеру. Остальные столбцы — формулы.</t>
        </is>
      </c>
    </row>
    <row r="4" ht="40" customHeight="1">
      <c r="A4" s="5" t="inlineStr">
        <is>
          <t>Менеджер</t>
        </is>
      </c>
      <c r="B4" s="5" t="inlineStr">
        <is>
          <t>Лидов в работе</t>
        </is>
      </c>
      <c r="C4" s="5" t="inlineStr">
        <is>
          <t>Записал на МК</t>
        </is>
      </c>
      <c r="D4" s="5" t="inlineStr">
        <is>
          <t>% Лид → запись</t>
        </is>
      </c>
      <c r="E4" s="5" t="inlineStr">
        <is>
          <t>Карточек с правильной записью</t>
        </is>
      </c>
      <c r="F4" s="5" t="inlineStr">
        <is>
          <t>% соблюдения регламента записи</t>
        </is>
      </c>
      <c r="G4" s="5" t="inlineStr">
        <is>
          <t>Пришло на МК</t>
        </is>
      </c>
      <c r="H4" s="5" t="inlineStr">
        <is>
          <t>% Запись → приход</t>
        </is>
      </c>
      <c r="I4" s="5" t="inlineStr">
        <is>
          <t>Заключено договоров</t>
        </is>
      </c>
      <c r="J4" s="5" t="inlineStr">
        <is>
          <t>% Приход → договор</t>
        </is>
      </c>
      <c r="K4" s="5" t="inlineStr">
        <is>
          <t>Сквозная конверсия лид → договор</t>
        </is>
      </c>
    </row>
    <row r="5">
      <c r="A5" s="6" t="inlineStr">
        <is>
          <t>Иванов</t>
        </is>
      </c>
      <c r="B5" s="6" t="n">
        <v>120</v>
      </c>
      <c r="C5" s="6" t="n">
        <v>60</v>
      </c>
      <c r="D5" s="7">
        <f>IFERROR(C5/B5,0)</f>
        <v/>
      </c>
      <c r="E5" s="6" t="n">
        <v>58</v>
      </c>
      <c r="F5" s="7">
        <f>IFERROR(E5/C5,0)</f>
        <v/>
      </c>
      <c r="G5" s="6" t="n">
        <v>45</v>
      </c>
      <c r="H5" s="7">
        <f>IFERROR(G5/C5,0)</f>
        <v/>
      </c>
      <c r="I5" s="6" t="n">
        <v>25</v>
      </c>
      <c r="J5" s="7">
        <f>IFERROR(I5/G5,0)</f>
        <v/>
      </c>
      <c r="K5" s="7">
        <f>IFERROR(I5/B5,0)</f>
        <v/>
      </c>
    </row>
    <row r="6">
      <c r="A6" s="6" t="inlineStr">
        <is>
          <t>Петров</t>
        </is>
      </c>
      <c r="B6" s="6" t="n">
        <v>110</v>
      </c>
      <c r="C6" s="6" t="n">
        <v>55</v>
      </c>
      <c r="D6" s="7">
        <f>IFERROR(C6/B6,0)</f>
        <v/>
      </c>
      <c r="E6" s="6" t="n">
        <v>50</v>
      </c>
      <c r="F6" s="7">
        <f>IFERROR(E6/C6,0)</f>
        <v/>
      </c>
      <c r="G6" s="6" t="n">
        <v>38</v>
      </c>
      <c r="H6" s="7">
        <f>IFERROR(G6/C6,0)</f>
        <v/>
      </c>
      <c r="I6" s="6" t="n">
        <v>18</v>
      </c>
      <c r="J6" s="7">
        <f>IFERROR(I6/G6,0)</f>
        <v/>
      </c>
      <c r="K6" s="7">
        <f>IFERROR(I6/B6,0)</f>
        <v/>
      </c>
    </row>
    <row r="7">
      <c r="A7" s="6" t="inlineStr">
        <is>
          <t>Сидорова</t>
        </is>
      </c>
      <c r="B7" s="6" t="n">
        <v>95</v>
      </c>
      <c r="C7" s="6" t="n">
        <v>48</v>
      </c>
      <c r="D7" s="7">
        <f>IFERROR(C7/B7,0)</f>
        <v/>
      </c>
      <c r="E7" s="6" t="n">
        <v>47</v>
      </c>
      <c r="F7" s="7">
        <f>IFERROR(E7/C7,0)</f>
        <v/>
      </c>
      <c r="G7" s="6" t="n">
        <v>36</v>
      </c>
      <c r="H7" s="7">
        <f>IFERROR(G7/C7,0)</f>
        <v/>
      </c>
      <c r="I7" s="6" t="n">
        <v>20</v>
      </c>
      <c r="J7" s="7">
        <f>IFERROR(I7/G7,0)</f>
        <v/>
      </c>
      <c r="K7" s="7">
        <f>IFERROR(I7/B7,0)</f>
        <v/>
      </c>
    </row>
    <row r="8">
      <c r="A8" s="6" t="inlineStr"/>
      <c r="B8" s="6" t="inlineStr"/>
      <c r="C8" s="6" t="inlineStr"/>
      <c r="D8" s="7">
        <f>IFERROR(C8/B8,0)</f>
        <v/>
      </c>
      <c r="E8" s="6" t="inlineStr"/>
      <c r="F8" s="7">
        <f>IFERROR(E8/C8,0)</f>
        <v/>
      </c>
      <c r="G8" s="6" t="inlineStr"/>
      <c r="H8" s="7">
        <f>IFERROR(G8/C8,0)</f>
        <v/>
      </c>
      <c r="I8" s="6" t="inlineStr"/>
      <c r="J8" s="7">
        <f>IFERROR(I8/G8,0)</f>
        <v/>
      </c>
      <c r="K8" s="7">
        <f>IFERROR(I8/B8,0)</f>
        <v/>
      </c>
    </row>
    <row r="9">
      <c r="A9" s="6" t="inlineStr"/>
      <c r="B9" s="6" t="inlineStr"/>
      <c r="C9" s="6" t="inlineStr"/>
      <c r="D9" s="7">
        <f>IFERROR(C9/B9,0)</f>
        <v/>
      </c>
      <c r="E9" s="6" t="inlineStr"/>
      <c r="F9" s="7">
        <f>IFERROR(E9/C9,0)</f>
        <v/>
      </c>
      <c r="G9" s="6" t="inlineStr"/>
      <c r="H9" s="7">
        <f>IFERROR(G9/C9,0)</f>
        <v/>
      </c>
      <c r="I9" s="6" t="inlineStr"/>
      <c r="J9" s="7">
        <f>IFERROR(I9/G9,0)</f>
        <v/>
      </c>
      <c r="K9" s="7">
        <f>IFERROR(I9/B9,0)</f>
        <v/>
      </c>
    </row>
    <row r="10">
      <c r="A10" s="6" t="inlineStr"/>
      <c r="B10" s="6" t="inlineStr"/>
      <c r="C10" s="6" t="inlineStr"/>
      <c r="D10" s="7">
        <f>IFERROR(C10/B10,0)</f>
        <v/>
      </c>
      <c r="E10" s="6" t="inlineStr"/>
      <c r="F10" s="7">
        <f>IFERROR(E10/C10,0)</f>
        <v/>
      </c>
      <c r="G10" s="6" t="inlineStr"/>
      <c r="H10" s="7">
        <f>IFERROR(G10/C10,0)</f>
        <v/>
      </c>
      <c r="I10" s="6" t="inlineStr"/>
      <c r="J10" s="7">
        <f>IFERROR(I10/G10,0)</f>
        <v/>
      </c>
      <c r="K10" s="7">
        <f>IFERROR(I10/B10,0)</f>
        <v/>
      </c>
    </row>
    <row r="11">
      <c r="A11" s="6" t="inlineStr"/>
      <c r="B11" s="6" t="inlineStr"/>
      <c r="C11" s="6" t="inlineStr"/>
      <c r="D11" s="7">
        <f>IFERROR(C11/B11,0)</f>
        <v/>
      </c>
      <c r="E11" s="6" t="inlineStr"/>
      <c r="F11" s="7">
        <f>IFERROR(E11/C11,0)</f>
        <v/>
      </c>
      <c r="G11" s="6" t="inlineStr"/>
      <c r="H11" s="7">
        <f>IFERROR(G11/C11,0)</f>
        <v/>
      </c>
      <c r="I11" s="6" t="inlineStr"/>
      <c r="J11" s="7">
        <f>IFERROR(I11/G11,0)</f>
        <v/>
      </c>
      <c r="K11" s="7">
        <f>IFERROR(I11/B11,0)</f>
        <v/>
      </c>
    </row>
    <row r="12">
      <c r="A12" s="8" t="inlineStr">
        <is>
          <t>ИТОГО / СРЕДНЕЕ</t>
        </is>
      </c>
      <c r="B12" s="8">
        <f>SUM(B5:B11)</f>
        <v/>
      </c>
      <c r="C12" s="8">
        <f>SUM(C5:C11)</f>
        <v/>
      </c>
      <c r="D12" s="9">
        <f>IFERROR(C12/B12,0)</f>
        <v/>
      </c>
      <c r="E12" s="8">
        <f>SUM(E5:E11)</f>
        <v/>
      </c>
      <c r="F12" s="9">
        <f>IFERROR(E12/C12,0)</f>
        <v/>
      </c>
      <c r="G12" s="8">
        <f>SUM(G5:G11)</f>
        <v/>
      </c>
      <c r="H12" s="9">
        <f>IFERROR(G12/C12,0)</f>
        <v/>
      </c>
      <c r="I12" s="8">
        <f>SUM(I5:I11)</f>
        <v/>
      </c>
      <c r="J12" s="9">
        <f>IFERROR(I12/G12,0)</f>
        <v/>
      </c>
      <c r="K12" s="9">
        <f>IFERROR(I12/B12,0)</f>
        <v/>
      </c>
    </row>
  </sheetData>
  <mergeCells count="2">
    <mergeCell ref="A2:K2"/>
    <mergeCell ref="A1:K1"/>
  </mergeCells>
  <conditionalFormatting sqref="D5:D11">
    <cfRule type="cellIs" priority="1" operator="greaterThanOrEqual" dxfId="0">
      <formula>0.5</formula>
    </cfRule>
    <cfRule type="cellIs" priority="2" operator="between" dxfId="1">
      <formula>0.35</formula>
      <formula>0.4999</formula>
    </cfRule>
    <cfRule type="cellIs" priority="3" operator="lessThan" dxfId="2">
      <formula>0.35</formula>
    </cfRule>
  </conditionalFormatting>
  <conditionalFormatting sqref="F5:F11">
    <cfRule type="cellIs" priority="4" operator="greaterThanOrEqual" dxfId="0">
      <formula>0.5</formula>
    </cfRule>
    <cfRule type="cellIs" priority="5" operator="between" dxfId="1">
      <formula>0.35</formula>
      <formula>0.4999</formula>
    </cfRule>
    <cfRule type="cellIs" priority="6" operator="lessThan" dxfId="2">
      <formula>0.35</formula>
    </cfRule>
  </conditionalFormatting>
  <conditionalFormatting sqref="H5:H11">
    <cfRule type="cellIs" priority="7" operator="greaterThanOrEqual" dxfId="0">
      <formula>0.5</formula>
    </cfRule>
    <cfRule type="cellIs" priority="8" operator="between" dxfId="1">
      <formula>0.35</formula>
      <formula>0.4999</formula>
    </cfRule>
    <cfRule type="cellIs" priority="9" operator="lessThan" dxfId="2">
      <formula>0.35</formula>
    </cfRule>
  </conditionalFormatting>
  <conditionalFormatting sqref="J5:J11">
    <cfRule type="cellIs" priority="10" operator="greaterThanOrEqual" dxfId="0">
      <formula>0.5</formula>
    </cfRule>
    <cfRule type="cellIs" priority="11" operator="between" dxfId="1">
      <formula>0.35</formula>
      <formula>0.4999</formula>
    </cfRule>
    <cfRule type="cellIs" priority="12" operator="lessThan" dxfId="2">
      <formula>0.35</formula>
    </cfRule>
  </conditionalFormatting>
  <conditionalFormatting sqref="K5:K11">
    <cfRule type="cellIs" priority="13" operator="greaterThanOrEqual" dxfId="0">
      <formula>0.5</formula>
    </cfRule>
    <cfRule type="cellIs" priority="14" operator="between" dxfId="1">
      <formula>0.35</formula>
      <formula>0.4999</formula>
    </cfRule>
    <cfRule type="cellIs" priority="15" operator="lessThan" dxfId="2">
      <formula>0.35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6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0" customWidth="1" min="4" max="4"/>
    <col width="18" customWidth="1" min="5" max="5"/>
    <col width="18" customWidth="1" min="6" max="6"/>
    <col width="14" customWidth="1" min="7" max="7"/>
    <col width="18" customWidth="1" min="8" max="8"/>
    <col width="14" customWidth="1" min="9" max="9"/>
  </cols>
  <sheetData>
    <row r="1">
      <c r="A1" s="1" t="inlineStr">
        <is>
          <t>Журнал мастер-классов за месяц</t>
        </is>
      </c>
    </row>
    <row r="2">
      <c r="A2" s="2" t="inlineStr">
        <is>
          <t>Каждая строка — один мастер-класс. Заполняется в день МК. Из этого листа автоматически собираются листы «Свод…».</t>
        </is>
      </c>
    </row>
    <row r="4" ht="28" customHeight="1">
      <c r="A4" s="5" t="inlineStr">
        <is>
          <t>Дата</t>
        </is>
      </c>
      <c r="B4" s="5" t="inlineStr">
        <is>
          <t>Локация</t>
        </is>
      </c>
      <c r="C4" s="5" t="inlineStr">
        <is>
          <t>Тема</t>
        </is>
      </c>
      <c r="D4" s="5" t="inlineStr">
        <is>
          <t>Возраст</t>
        </is>
      </c>
      <c r="E4" s="5" t="inlineStr">
        <is>
          <t>Менеджер</t>
        </is>
      </c>
      <c r="F4" s="5" t="inlineStr">
        <is>
          <t>Тьютор</t>
        </is>
      </c>
      <c r="G4" s="5" t="inlineStr">
        <is>
          <t>Пришло семей</t>
        </is>
      </c>
      <c r="H4" s="5" t="inlineStr">
        <is>
          <t>Заключено договоров</t>
        </is>
      </c>
      <c r="I4" s="5" t="inlineStr">
        <is>
          <t>Конверсия</t>
        </is>
      </c>
    </row>
    <row r="5">
      <c r="A5" s="6" t="inlineStr">
        <is>
          <t>03.06.2026</t>
        </is>
      </c>
      <c r="B5" s="6" t="inlineStr">
        <is>
          <t>Челны Центр</t>
        </is>
      </c>
      <c r="C5" s="6" t="inlineStr">
        <is>
          <t>Minecraft</t>
        </is>
      </c>
      <c r="D5" s="6" t="inlineStr">
        <is>
          <t>9-11</t>
        </is>
      </c>
      <c r="E5" s="6" t="inlineStr">
        <is>
          <t>Иванов</t>
        </is>
      </c>
      <c r="F5" s="6" t="inlineStr">
        <is>
          <t>Алексеева</t>
        </is>
      </c>
      <c r="G5" s="6" t="n">
        <v>8</v>
      </c>
      <c r="H5" s="6" t="n">
        <v>5</v>
      </c>
      <c r="I5" s="7">
        <f>IFERROR(H5/G5,0)</f>
        <v/>
      </c>
    </row>
    <row r="6">
      <c r="A6" s="6" t="inlineStr">
        <is>
          <t>05.06.2026</t>
        </is>
      </c>
      <c r="B6" s="6" t="inlineStr">
        <is>
          <t>Челны Центр</t>
        </is>
      </c>
      <c r="C6" s="6" t="inlineStr">
        <is>
          <t>AI</t>
        </is>
      </c>
      <c r="D6" s="6" t="inlineStr">
        <is>
          <t>12-14</t>
        </is>
      </c>
      <c r="E6" s="6" t="inlineStr">
        <is>
          <t>Иванов</t>
        </is>
      </c>
      <c r="F6" s="6" t="inlineStr">
        <is>
          <t>Романов</t>
        </is>
      </c>
      <c r="G6" s="6" t="n">
        <v>6</v>
      </c>
      <c r="H6" s="6" t="n">
        <v>2</v>
      </c>
      <c r="I6" s="7">
        <f>IFERROR(H6/G6,0)</f>
        <v/>
      </c>
    </row>
    <row r="7">
      <c r="A7" s="6" t="inlineStr">
        <is>
          <t>07.06.2026</t>
        </is>
      </c>
      <c r="B7" s="6" t="inlineStr">
        <is>
          <t>Казань</t>
        </is>
      </c>
      <c r="C7" s="6" t="inlineStr">
        <is>
          <t>Scratch</t>
        </is>
      </c>
      <c r="D7" s="6" t="inlineStr">
        <is>
          <t>6-8</t>
        </is>
      </c>
      <c r="E7" s="6" t="inlineStr">
        <is>
          <t>Петров</t>
        </is>
      </c>
      <c r="F7" s="6" t="inlineStr">
        <is>
          <t>Алексеева</t>
        </is>
      </c>
      <c r="G7" s="6" t="n">
        <v>7</v>
      </c>
      <c r="H7" s="6" t="n">
        <v>4</v>
      </c>
      <c r="I7" s="7">
        <f>IFERROR(H7/G7,0)</f>
        <v/>
      </c>
    </row>
    <row r="8">
      <c r="A8" s="6" t="inlineStr">
        <is>
          <t>10.06.2026</t>
        </is>
      </c>
      <c r="B8" s="6" t="inlineStr">
        <is>
          <t>Челны Юг</t>
        </is>
      </c>
      <c r="C8" s="6" t="inlineStr">
        <is>
          <t>Roblox</t>
        </is>
      </c>
      <c r="D8" s="6" t="inlineStr">
        <is>
          <t>9-11</t>
        </is>
      </c>
      <c r="E8" s="6" t="inlineStr">
        <is>
          <t>Сидорова</t>
        </is>
      </c>
      <c r="F8" s="6" t="inlineStr">
        <is>
          <t>Алексеева</t>
        </is>
      </c>
      <c r="G8" s="6" t="n">
        <v>9</v>
      </c>
      <c r="H8" s="6" t="n">
        <v>6</v>
      </c>
      <c r="I8" s="7">
        <f>IFERROR(H8/G8,0)</f>
        <v/>
      </c>
    </row>
    <row r="9">
      <c r="A9" s="6" t="inlineStr">
        <is>
          <t>12.06.2026</t>
        </is>
      </c>
      <c r="B9" s="6" t="inlineStr">
        <is>
          <t>Казань</t>
        </is>
      </c>
      <c r="C9" s="6" t="inlineStr">
        <is>
          <t>Python</t>
        </is>
      </c>
      <c r="D9" s="6" t="inlineStr">
        <is>
          <t>12-14</t>
        </is>
      </c>
      <c r="E9" s="6" t="inlineStr">
        <is>
          <t>Петров</t>
        </is>
      </c>
      <c r="F9" s="6" t="inlineStr">
        <is>
          <t>Карпов</t>
        </is>
      </c>
      <c r="G9" s="6" t="n">
        <v>5</v>
      </c>
      <c r="H9" s="6" t="n">
        <v>1</v>
      </c>
      <c r="I9" s="7">
        <f>IFERROR(H9/G9,0)</f>
        <v/>
      </c>
    </row>
    <row r="10">
      <c r="A10" s="6" t="inlineStr">
        <is>
          <t>15.06.2026</t>
        </is>
      </c>
      <c r="B10" s="6" t="inlineStr">
        <is>
          <t>Челны Центр</t>
        </is>
      </c>
      <c r="C10" s="6" t="inlineStr">
        <is>
          <t>AI</t>
        </is>
      </c>
      <c r="D10" s="6" t="inlineStr">
        <is>
          <t>9-11</t>
        </is>
      </c>
      <c r="E10" s="6" t="inlineStr">
        <is>
          <t>Иванов</t>
        </is>
      </c>
      <c r="F10" s="6" t="inlineStr">
        <is>
          <t>Алексеева</t>
        </is>
      </c>
      <c r="G10" s="6" t="n">
        <v>7</v>
      </c>
      <c r="H10" s="6" t="n">
        <v>4</v>
      </c>
      <c r="I10" s="7">
        <f>IFERROR(H10/G10,0)</f>
        <v/>
      </c>
    </row>
    <row r="11">
      <c r="A11" s="6" t="inlineStr">
        <is>
          <t>17.06.2026</t>
        </is>
      </c>
      <c r="B11" s="6" t="inlineStr">
        <is>
          <t>Нижнекамск</t>
        </is>
      </c>
      <c r="C11" s="6" t="inlineStr">
        <is>
          <t>Minecraft</t>
        </is>
      </c>
      <c r="D11" s="6" t="inlineStr">
        <is>
          <t>6-8</t>
        </is>
      </c>
      <c r="E11" s="6" t="inlineStr">
        <is>
          <t>Сидорова</t>
        </is>
      </c>
      <c r="F11" s="6" t="inlineStr">
        <is>
          <t>Романов</t>
        </is>
      </c>
      <c r="G11" s="6" t="n">
        <v>8</v>
      </c>
      <c r="H11" s="6" t="n">
        <v>4</v>
      </c>
      <c r="I11" s="7">
        <f>IFERROR(H11/G11,0)</f>
        <v/>
      </c>
    </row>
    <row r="12">
      <c r="A12" s="6" t="inlineStr">
        <is>
          <t>19.06.2026</t>
        </is>
      </c>
      <c r="B12" s="6" t="inlineStr">
        <is>
          <t>Казань</t>
        </is>
      </c>
      <c r="C12" s="6" t="inlineStr">
        <is>
          <t>AI</t>
        </is>
      </c>
      <c r="D12" s="6" t="inlineStr">
        <is>
          <t>12-14</t>
        </is>
      </c>
      <c r="E12" s="6" t="inlineStr">
        <is>
          <t>Петров</t>
        </is>
      </c>
      <c r="F12" s="6" t="inlineStr">
        <is>
          <t>Карпов</t>
        </is>
      </c>
      <c r="G12" s="6" t="n">
        <v>6</v>
      </c>
      <c r="H12" s="6" t="n">
        <v>2</v>
      </c>
      <c r="I12" s="7">
        <f>IFERROR(H12/G12,0)</f>
        <v/>
      </c>
    </row>
    <row r="13">
      <c r="A13" s="6" t="inlineStr">
        <is>
          <t>22.06.2026</t>
        </is>
      </c>
      <c r="B13" s="6" t="inlineStr">
        <is>
          <t>Челны Юг</t>
        </is>
      </c>
      <c r="C13" s="6" t="inlineStr">
        <is>
          <t>Scratch</t>
        </is>
      </c>
      <c r="D13" s="6" t="inlineStr">
        <is>
          <t>9-11</t>
        </is>
      </c>
      <c r="E13" s="6" t="inlineStr">
        <is>
          <t>Иванов</t>
        </is>
      </c>
      <c r="F13" s="6" t="inlineStr">
        <is>
          <t>Алексеева</t>
        </is>
      </c>
      <c r="G13" s="6" t="n">
        <v>10</v>
      </c>
      <c r="H13" s="6" t="n">
        <v>6</v>
      </c>
      <c r="I13" s="7">
        <f>IFERROR(H13/G13,0)</f>
        <v/>
      </c>
    </row>
    <row r="14">
      <c r="A14" s="6" t="inlineStr">
        <is>
          <t>24.06.2026</t>
        </is>
      </c>
      <c r="B14" s="6" t="inlineStr">
        <is>
          <t>Челны Центр</t>
        </is>
      </c>
      <c r="C14" s="6" t="inlineStr">
        <is>
          <t>Roblox</t>
        </is>
      </c>
      <c r="D14" s="6" t="inlineStr">
        <is>
          <t>9-11</t>
        </is>
      </c>
      <c r="E14" s="6" t="inlineStr">
        <is>
          <t>Сидорова</t>
        </is>
      </c>
      <c r="F14" s="6" t="inlineStr">
        <is>
          <t>Романов</t>
        </is>
      </c>
      <c r="G14" s="6" t="n">
        <v>7</v>
      </c>
      <c r="H14" s="6" t="n">
        <v>3</v>
      </c>
      <c r="I14" s="7">
        <f>IFERROR(H14/G14,0)</f>
        <v/>
      </c>
    </row>
    <row r="15">
      <c r="A15" s="6" t="inlineStr">
        <is>
          <t>26.06.2026</t>
        </is>
      </c>
      <c r="B15" s="6" t="inlineStr">
        <is>
          <t>Нижнекамск</t>
        </is>
      </c>
      <c r="C15" s="6" t="inlineStr">
        <is>
          <t>Python</t>
        </is>
      </c>
      <c r="D15" s="6" t="inlineStr">
        <is>
          <t>12-14</t>
        </is>
      </c>
      <c r="E15" s="6" t="inlineStr">
        <is>
          <t>Петров</t>
        </is>
      </c>
      <c r="F15" s="6" t="inlineStr">
        <is>
          <t>Карпов</t>
        </is>
      </c>
      <c r="G15" s="6" t="n">
        <v>5</v>
      </c>
      <c r="H15" s="6" t="n">
        <v>2</v>
      </c>
      <c r="I15" s="7">
        <f>IFERROR(H15/G15,0)</f>
        <v/>
      </c>
    </row>
    <row r="16">
      <c r="A16" s="6" t="inlineStr">
        <is>
          <t>28.06.2026</t>
        </is>
      </c>
      <c r="B16" s="6" t="inlineStr">
        <is>
          <t>Челны Центр</t>
        </is>
      </c>
      <c r="C16" s="6" t="inlineStr">
        <is>
          <t>AI</t>
        </is>
      </c>
      <c r="D16" s="6" t="inlineStr">
        <is>
          <t>9-11</t>
        </is>
      </c>
      <c r="E16" s="6" t="inlineStr">
        <is>
          <t>Иванов</t>
        </is>
      </c>
      <c r="F16" s="6" t="inlineStr">
        <is>
          <t>Алексеева</t>
        </is>
      </c>
      <c r="G16" s="6" t="n">
        <v>8</v>
      </c>
      <c r="H16" s="6" t="n">
        <v>5</v>
      </c>
      <c r="I16" s="7">
        <f>IFERROR(H16/G16,0)</f>
        <v/>
      </c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7">
        <f>IFERROR(H17/G17,0)</f>
        <v/>
      </c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7">
        <f>IFERROR(H18/G18,0)</f>
        <v/>
      </c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7">
        <f>IFERROR(H19/G19,0)</f>
        <v/>
      </c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  <c r="I20" s="7">
        <f>IFERROR(H20/G20,0)</f>
        <v/>
      </c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7">
        <f>IFERROR(H21/G21,0)</f>
        <v/>
      </c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  <c r="I22" s="7">
        <f>IFERROR(H22/G22,0)</f>
        <v/>
      </c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7">
        <f>IFERROR(H23/G23,0)</f>
        <v/>
      </c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  <c r="I24" s="7">
        <f>IFERROR(H24/G24,0)</f>
        <v/>
      </c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7">
        <f>IFERROR(H25/G25,0)</f>
        <v/>
      </c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7">
        <f>IFERROR(H26/G26,0)</f>
        <v/>
      </c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7">
        <f>IFERROR(H27/G27,0)</f>
        <v/>
      </c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7">
        <f>IFERROR(H28/G28,0)</f>
        <v/>
      </c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7">
        <f>IFERROR(H29/G29,0)</f>
        <v/>
      </c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  <c r="I30" s="7">
        <f>IFERROR(H30/G30,0)</f>
        <v/>
      </c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7">
        <f>IFERROR(H31/G31,0)</f>
        <v/>
      </c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7">
        <f>IFERROR(H32/G32,0)</f>
        <v/>
      </c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7">
        <f>IFERROR(H33/G33,0)</f>
        <v/>
      </c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  <c r="I34" s="7">
        <f>IFERROR(H34/G34,0)</f>
        <v/>
      </c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7">
        <f>IFERROR(H35/G35,0)</f>
        <v/>
      </c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  <c r="I36" s="7">
        <f>IFERROR(H36/G36,0)</f>
        <v/>
      </c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7">
        <f>IFERROR(H37/G37,0)</f>
        <v/>
      </c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7">
        <f>IFERROR(H38/G38,0)</f>
        <v/>
      </c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7">
        <f>IFERROR(H39/G39,0)</f>
        <v/>
      </c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  <c r="I40" s="7">
        <f>IFERROR(H40/G40,0)</f>
        <v/>
      </c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7">
        <f>IFERROR(H41/G41,0)</f>
        <v/>
      </c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  <c r="I42" s="7">
        <f>IFERROR(H42/G42,0)</f>
        <v/>
      </c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7">
        <f>IFERROR(H43/G43,0)</f>
        <v/>
      </c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  <c r="I44" s="7">
        <f>IFERROR(H44/G44,0)</f>
        <v/>
      </c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7">
        <f>IFERROR(H45/G45,0)</f>
        <v/>
      </c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  <c r="I46" s="7">
        <f>IFERROR(H46/G46,0)</f>
        <v/>
      </c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  <c r="I47" s="7">
        <f>IFERROR(H47/G47,0)</f>
        <v/>
      </c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  <c r="I48" s="7">
        <f>IFERROR(H48/G48,0)</f>
        <v/>
      </c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  <c r="I49" s="7">
        <f>IFERROR(H49/G49,0)</f>
        <v/>
      </c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  <c r="I50" s="7">
        <f>IFERROR(H50/G50,0)</f>
        <v/>
      </c>
    </row>
    <row r="51">
      <c r="A51" s="6" t="n"/>
      <c r="B51" s="6" t="n"/>
      <c r="C51" s="6" t="n"/>
      <c r="D51" s="6" t="n"/>
      <c r="E51" s="6" t="n"/>
      <c r="F51" s="6" t="n"/>
      <c r="G51" s="6" t="n"/>
      <c r="H51" s="6" t="n"/>
      <c r="I51" s="7">
        <f>IFERROR(H51/G51,0)</f>
        <v/>
      </c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  <c r="I52" s="7">
        <f>IFERROR(H52/G52,0)</f>
        <v/>
      </c>
    </row>
    <row r="53">
      <c r="A53" s="6" t="n"/>
      <c r="B53" s="6" t="n"/>
      <c r="C53" s="6" t="n"/>
      <c r="D53" s="6" t="n"/>
      <c r="E53" s="6" t="n"/>
      <c r="F53" s="6" t="n"/>
      <c r="G53" s="6" t="n"/>
      <c r="H53" s="6" t="n"/>
      <c r="I53" s="7">
        <f>IFERROR(H53/G53,0)</f>
        <v/>
      </c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  <c r="I54" s="7">
        <f>IFERROR(H54/G54,0)</f>
        <v/>
      </c>
    </row>
    <row r="55">
      <c r="A55" s="6" t="n"/>
      <c r="B55" s="6" t="n"/>
      <c r="C55" s="6" t="n"/>
      <c r="D55" s="6" t="n"/>
      <c r="E55" s="6" t="n"/>
      <c r="F55" s="6" t="n"/>
      <c r="G55" s="6" t="n"/>
      <c r="H55" s="6" t="n"/>
      <c r="I55" s="7">
        <f>IFERROR(H55/G55,0)</f>
        <v/>
      </c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  <c r="I56" s="7">
        <f>IFERROR(H56/G56,0)</f>
        <v/>
      </c>
    </row>
  </sheetData>
  <mergeCells count="2">
    <mergeCell ref="A1:I1"/>
    <mergeCell ref="A2:I2"/>
  </mergeCells>
  <conditionalFormatting sqref="I5:I56">
    <cfRule type="cellIs" priority="1" operator="greaterThanOrEqual" dxfId="0">
      <formula>0.5</formula>
    </cfRule>
    <cfRule type="cellIs" priority="2" operator="between" dxfId="1">
      <formula>0.35</formula>
      <formula>0.4999</formula>
    </cfRule>
    <cfRule type="cellIs" priority="3" operator="lessThan" dxfId="2">
      <formula>0.35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8" customWidth="1" min="4" max="4"/>
    <col width="22" customWidth="1" min="5" max="5"/>
  </cols>
  <sheetData>
    <row r="1">
      <c r="A1" s="1" t="inlineStr">
        <is>
          <t>Свод по менеджерам — конверсия на мастер-классах</t>
        </is>
      </c>
    </row>
    <row r="2">
      <c r="A2" s="2" t="inlineStr">
        <is>
          <t>Заполните столбец A списком менеджеров (как в «Журнале МК»). Столбцы B–E считаются автоматически. Норма ≥ 50%.</t>
        </is>
      </c>
    </row>
    <row r="4" ht="28" customHeight="1">
      <c r="A4" s="5" t="inlineStr">
        <is>
          <t>Менеджер</t>
        </is>
      </c>
      <c r="B4" s="5" t="inlineStr">
        <is>
          <t>Провёл МК</t>
        </is>
      </c>
      <c r="C4" s="5" t="inlineStr">
        <is>
          <t>Пришло всего</t>
        </is>
      </c>
      <c r="D4" s="5" t="inlineStr">
        <is>
          <t>Заключено всего</t>
        </is>
      </c>
      <c r="E4" s="5" t="inlineStr">
        <is>
          <t>Средняя конверсия</t>
        </is>
      </c>
    </row>
    <row r="5">
      <c r="A5" s="6" t="inlineStr">
        <is>
          <t>Иванов</t>
        </is>
      </c>
      <c r="B5" s="6">
        <f>COUNTIF('Журнал МК'!$E$5:$E$56,A5)</f>
        <v/>
      </c>
      <c r="C5" s="6">
        <f>SUMIF('Журнал МК'!$E$5:$E$56,A5,'Журнал МК'!$G$5:$G$56)</f>
        <v/>
      </c>
      <c r="D5" s="6">
        <f>SUMIF('Журнал МК'!$E$5:$E$56,A5,'Журнал МК'!$H$5:$H$56)</f>
        <v/>
      </c>
      <c r="E5" s="7">
        <f>IFERROR(D5/C5,0)</f>
        <v/>
      </c>
    </row>
    <row r="6">
      <c r="A6" s="6" t="inlineStr">
        <is>
          <t>Петров</t>
        </is>
      </c>
      <c r="B6" s="6">
        <f>COUNTIF('Журнал МК'!$E$5:$E$56,A6)</f>
        <v/>
      </c>
      <c r="C6" s="6">
        <f>SUMIF('Журнал МК'!$E$5:$E$56,A6,'Журнал МК'!$G$5:$G$56)</f>
        <v/>
      </c>
      <c r="D6" s="6">
        <f>SUMIF('Журнал МК'!$E$5:$E$56,A6,'Журнал МК'!$H$5:$H$56)</f>
        <v/>
      </c>
      <c r="E6" s="7">
        <f>IFERROR(D6/C6,0)</f>
        <v/>
      </c>
    </row>
    <row r="7">
      <c r="A7" s="6" t="inlineStr">
        <is>
          <t>Сидорова</t>
        </is>
      </c>
      <c r="B7" s="6">
        <f>COUNTIF('Журнал МК'!$E$5:$E$56,A7)</f>
        <v/>
      </c>
      <c r="C7" s="6">
        <f>SUMIF('Журнал МК'!$E$5:$E$56,A7,'Журнал МК'!$G$5:$G$56)</f>
        <v/>
      </c>
      <c r="D7" s="6">
        <f>SUMIF('Журнал МК'!$E$5:$E$56,A7,'Журнал МК'!$H$5:$H$56)</f>
        <v/>
      </c>
      <c r="E7" s="7">
        <f>IFERROR(D7/C7,0)</f>
        <v/>
      </c>
    </row>
    <row r="8">
      <c r="A8" s="6" t="inlineStr"/>
      <c r="B8" s="6">
        <f>COUNTIF('Журнал МК'!$E$5:$E$56,A8)</f>
        <v/>
      </c>
      <c r="C8" s="6">
        <f>SUMIF('Журнал МК'!$E$5:$E$56,A8,'Журнал МК'!$G$5:$G$56)</f>
        <v/>
      </c>
      <c r="D8" s="6">
        <f>SUMIF('Журнал МК'!$E$5:$E$56,A8,'Журнал МК'!$H$5:$H$56)</f>
        <v/>
      </c>
      <c r="E8" s="7">
        <f>IFERROR(D8/C8,0)</f>
        <v/>
      </c>
    </row>
    <row r="9">
      <c r="A9" s="6" t="inlineStr"/>
      <c r="B9" s="6">
        <f>COUNTIF('Журнал МК'!$E$5:$E$56,A9)</f>
        <v/>
      </c>
      <c r="C9" s="6">
        <f>SUMIF('Журнал МК'!$E$5:$E$56,A9,'Журнал МК'!$G$5:$G$56)</f>
        <v/>
      </c>
      <c r="D9" s="6">
        <f>SUMIF('Журнал МК'!$E$5:$E$56,A9,'Журнал МК'!$H$5:$H$56)</f>
        <v/>
      </c>
      <c r="E9" s="7">
        <f>IFERROR(D9/C9,0)</f>
        <v/>
      </c>
    </row>
    <row r="10">
      <c r="A10" s="6" t="inlineStr"/>
      <c r="B10" s="6">
        <f>COUNTIF('Журнал МК'!$E$5:$E$56,A10)</f>
        <v/>
      </c>
      <c r="C10" s="6">
        <f>SUMIF('Журнал МК'!$E$5:$E$56,A10,'Журнал МК'!$G$5:$G$56)</f>
        <v/>
      </c>
      <c r="D10" s="6">
        <f>SUMIF('Журнал МК'!$E$5:$E$56,A10,'Журнал МК'!$H$5:$H$56)</f>
        <v/>
      </c>
      <c r="E10" s="7">
        <f>IFERROR(D10/C10,0)</f>
        <v/>
      </c>
    </row>
    <row r="11">
      <c r="A11" s="6" t="inlineStr"/>
      <c r="B11" s="6">
        <f>COUNTIF('Журнал МК'!$E$5:$E$56,A11)</f>
        <v/>
      </c>
      <c r="C11" s="6">
        <f>SUMIF('Журнал МК'!$E$5:$E$56,A11,'Журнал МК'!$G$5:$G$56)</f>
        <v/>
      </c>
      <c r="D11" s="6">
        <f>SUMIF('Журнал МК'!$E$5:$E$56,A11,'Журнал МК'!$H$5:$H$56)</f>
        <v/>
      </c>
      <c r="E11" s="7">
        <f>IFERROR(D11/C11,0)</f>
        <v/>
      </c>
    </row>
    <row r="12">
      <c r="A12" s="6" t="inlineStr"/>
      <c r="B12" s="6">
        <f>COUNTIF('Журнал МК'!$E$5:$E$56,A12)</f>
        <v/>
      </c>
      <c r="C12" s="6">
        <f>SUMIF('Журнал МК'!$E$5:$E$56,A12,'Журнал МК'!$G$5:$G$56)</f>
        <v/>
      </c>
      <c r="D12" s="6">
        <f>SUMIF('Журнал МК'!$E$5:$E$56,A12,'Журнал МК'!$H$5:$H$56)</f>
        <v/>
      </c>
      <c r="E12" s="7">
        <f>IFERROR(D12/C12,0)</f>
        <v/>
      </c>
    </row>
  </sheetData>
  <mergeCells count="2">
    <mergeCell ref="A2:E2"/>
    <mergeCell ref="A1:E1"/>
  </mergeCells>
  <conditionalFormatting sqref="E5:E12">
    <cfRule type="cellIs" priority="1" operator="greaterThanOrEqual" dxfId="0">
      <formula>0.5</formula>
    </cfRule>
    <cfRule type="cellIs" priority="2" operator="between" dxfId="1">
      <formula>0.35</formula>
      <formula>0.4999</formula>
    </cfRule>
    <cfRule type="cellIs" priority="3" operator="lessThan" dxfId="2">
      <formula>0.35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8" customWidth="1" min="4" max="4"/>
    <col width="22" customWidth="1" min="5" max="5"/>
  </cols>
  <sheetData>
    <row r="1">
      <c r="A1" s="1" t="inlineStr">
        <is>
          <t>Свод по тьюторам — конверсия пробных уроков</t>
        </is>
      </c>
    </row>
    <row r="2">
      <c r="A2" s="2" t="inlineStr">
        <is>
          <t>Заполните столбец A списком тьюторов (как в «Журнале МК»). Столбцы B–E считаются автоматически. Норма ≥ 50%.</t>
        </is>
      </c>
    </row>
    <row r="4" ht="28" customHeight="1">
      <c r="A4" s="5" t="inlineStr">
        <is>
          <t>Тьютор</t>
        </is>
      </c>
      <c r="B4" s="5" t="inlineStr">
        <is>
          <t>Провёл МК</t>
        </is>
      </c>
      <c r="C4" s="5" t="inlineStr">
        <is>
          <t>Пришло всего</t>
        </is>
      </c>
      <c r="D4" s="5" t="inlineStr">
        <is>
          <t>Заключено всего</t>
        </is>
      </c>
      <c r="E4" s="5" t="inlineStr">
        <is>
          <t>Средняя конверсия</t>
        </is>
      </c>
    </row>
    <row r="5">
      <c r="A5" s="6" t="inlineStr">
        <is>
          <t>Алексеева</t>
        </is>
      </c>
      <c r="B5" s="6">
        <f>COUNTIF('Журнал МК'!$F$5:$F$56,A5)</f>
        <v/>
      </c>
      <c r="C5" s="6">
        <f>SUMIF('Журнал МК'!$F$5:$F$56,A5,'Журнал МК'!$G$5:$G$56)</f>
        <v/>
      </c>
      <c r="D5" s="6">
        <f>SUMIF('Журнал МК'!$F$5:$F$56,A5,'Журнал МК'!$H$5:$H$56)</f>
        <v/>
      </c>
      <c r="E5" s="7">
        <f>IFERROR(D5/C5,0)</f>
        <v/>
      </c>
    </row>
    <row r="6">
      <c r="A6" s="6" t="inlineStr">
        <is>
          <t>Карпов</t>
        </is>
      </c>
      <c r="B6" s="6">
        <f>COUNTIF('Журнал МК'!$F$5:$F$56,A6)</f>
        <v/>
      </c>
      <c r="C6" s="6">
        <f>SUMIF('Журнал МК'!$F$5:$F$56,A6,'Журнал МК'!$G$5:$G$56)</f>
        <v/>
      </c>
      <c r="D6" s="6">
        <f>SUMIF('Журнал МК'!$F$5:$F$56,A6,'Журнал МК'!$H$5:$H$56)</f>
        <v/>
      </c>
      <c r="E6" s="7">
        <f>IFERROR(D6/C6,0)</f>
        <v/>
      </c>
    </row>
    <row r="7">
      <c r="A7" s="6" t="inlineStr">
        <is>
          <t>Романов</t>
        </is>
      </c>
      <c r="B7" s="6">
        <f>COUNTIF('Журнал МК'!$F$5:$F$56,A7)</f>
        <v/>
      </c>
      <c r="C7" s="6">
        <f>SUMIF('Журнал МК'!$F$5:$F$56,A7,'Журнал МК'!$G$5:$G$56)</f>
        <v/>
      </c>
      <c r="D7" s="6">
        <f>SUMIF('Журнал МК'!$F$5:$F$56,A7,'Журнал МК'!$H$5:$H$56)</f>
        <v/>
      </c>
      <c r="E7" s="7">
        <f>IFERROR(D7/C7,0)</f>
        <v/>
      </c>
    </row>
    <row r="8">
      <c r="A8" s="6" t="inlineStr"/>
      <c r="B8" s="6">
        <f>COUNTIF('Журнал МК'!$F$5:$F$56,A8)</f>
        <v/>
      </c>
      <c r="C8" s="6">
        <f>SUMIF('Журнал МК'!$F$5:$F$56,A8,'Журнал МК'!$G$5:$G$56)</f>
        <v/>
      </c>
      <c r="D8" s="6">
        <f>SUMIF('Журнал МК'!$F$5:$F$56,A8,'Журнал МК'!$H$5:$H$56)</f>
        <v/>
      </c>
      <c r="E8" s="7">
        <f>IFERROR(D8/C8,0)</f>
        <v/>
      </c>
    </row>
    <row r="9">
      <c r="A9" s="6" t="inlineStr"/>
      <c r="B9" s="6">
        <f>COUNTIF('Журнал МК'!$F$5:$F$56,A9)</f>
        <v/>
      </c>
      <c r="C9" s="6">
        <f>SUMIF('Журнал МК'!$F$5:$F$56,A9,'Журнал МК'!$G$5:$G$56)</f>
        <v/>
      </c>
      <c r="D9" s="6">
        <f>SUMIF('Журнал МК'!$F$5:$F$56,A9,'Журнал МК'!$H$5:$H$56)</f>
        <v/>
      </c>
      <c r="E9" s="7">
        <f>IFERROR(D9/C9,0)</f>
        <v/>
      </c>
    </row>
    <row r="10">
      <c r="A10" s="6" t="inlineStr"/>
      <c r="B10" s="6">
        <f>COUNTIF('Журнал МК'!$F$5:$F$56,A10)</f>
        <v/>
      </c>
      <c r="C10" s="6">
        <f>SUMIF('Журнал МК'!$F$5:$F$56,A10,'Журнал МК'!$G$5:$G$56)</f>
        <v/>
      </c>
      <c r="D10" s="6">
        <f>SUMIF('Журнал МК'!$F$5:$F$56,A10,'Журнал МК'!$H$5:$H$56)</f>
        <v/>
      </c>
      <c r="E10" s="7">
        <f>IFERROR(D10/C10,0)</f>
        <v/>
      </c>
    </row>
    <row r="11">
      <c r="A11" s="6" t="inlineStr"/>
      <c r="B11" s="6">
        <f>COUNTIF('Журнал МК'!$F$5:$F$56,A11)</f>
        <v/>
      </c>
      <c r="C11" s="6">
        <f>SUMIF('Журнал МК'!$F$5:$F$56,A11,'Журнал МК'!$G$5:$G$56)</f>
        <v/>
      </c>
      <c r="D11" s="6">
        <f>SUMIF('Журнал МК'!$F$5:$F$56,A11,'Журнал МК'!$H$5:$H$56)</f>
        <v/>
      </c>
      <c r="E11" s="7">
        <f>IFERROR(D11/C11,0)</f>
        <v/>
      </c>
    </row>
    <row r="12">
      <c r="A12" s="6" t="inlineStr"/>
      <c r="B12" s="6">
        <f>COUNTIF('Журнал МК'!$F$5:$F$56,A12)</f>
        <v/>
      </c>
      <c r="C12" s="6">
        <f>SUMIF('Журнал МК'!$F$5:$F$56,A12,'Журнал МК'!$G$5:$G$56)</f>
        <v/>
      </c>
      <c r="D12" s="6">
        <f>SUMIF('Журнал МК'!$F$5:$F$56,A12,'Журнал МК'!$H$5:$H$56)</f>
        <v/>
      </c>
      <c r="E12" s="7">
        <f>IFERROR(D12/C12,0)</f>
        <v/>
      </c>
    </row>
  </sheetData>
  <mergeCells count="2">
    <mergeCell ref="A2:E2"/>
    <mergeCell ref="A1:E1"/>
  </mergeCells>
  <conditionalFormatting sqref="E5:E12">
    <cfRule type="cellIs" priority="1" operator="greaterThanOrEqual" dxfId="0">
      <formula>0.5</formula>
    </cfRule>
    <cfRule type="cellIs" priority="2" operator="between" dxfId="1">
      <formula>0.35</formula>
      <formula>0.4999</formula>
    </cfRule>
    <cfRule type="cellIs" priority="3" operator="lessThan" dxfId="2">
      <formula>0.35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B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10" customWidth="1" min="2" max="2"/>
  </cols>
  <sheetData>
    <row r="2">
      <c r="B2" s="1" t="inlineStr">
        <is>
          <t>Главные выводы и решения за месяц</t>
        </is>
      </c>
    </row>
    <row r="4">
      <c r="B4" s="10" t="inlineStr">
        <is>
          <t>Месяц / год</t>
        </is>
      </c>
    </row>
    <row r="5" ht="90" customHeight="1">
      <c r="B5" s="11" t="inlineStr"/>
    </row>
    <row r="7">
      <c r="B7" s="10" t="inlineStr">
        <is>
          <t>3 главные удачи (что сработало, какой формат МК или подход)</t>
        </is>
      </c>
    </row>
    <row r="8" ht="90" customHeight="1">
      <c r="B8" s="11" t="inlineStr">
        <is>
          <t xml:space="preserve">1. 
2. 
3. </t>
        </is>
      </c>
    </row>
    <row r="10">
      <c r="B10" s="10" t="inlineStr">
        <is>
          <t>3 главные провала (на каком этапе теряем больше всего)</t>
        </is>
      </c>
    </row>
    <row r="11" ht="90" customHeight="1">
      <c r="B11" s="11" t="inlineStr">
        <is>
          <t xml:space="preserve">1. 
2. 
3. </t>
        </is>
      </c>
    </row>
    <row r="13">
      <c r="B13" s="10" t="inlineStr">
        <is>
          <t>Гипотезы и план на следующий месяц</t>
        </is>
      </c>
    </row>
    <row r="14" ht="90" customHeight="1">
      <c r="B14" s="11" t="inlineStr">
        <is>
          <t xml:space="preserve">1. 
2. 
3. </t>
        </is>
      </c>
    </row>
    <row r="16">
      <c r="B16" s="10" t="inlineStr">
        <is>
          <t>Менеджеры на еженедельное обучение (конверсия МК &lt; 50% стабильно)</t>
        </is>
      </c>
    </row>
    <row r="17" ht="90" customHeight="1">
      <c r="B17" s="11" t="inlineStr"/>
    </row>
    <row r="19">
      <c r="B19" s="10" t="inlineStr">
        <is>
          <t>Тьюторы для совместного разбора с методистом (конверсия &lt; 50%)</t>
        </is>
      </c>
    </row>
    <row r="20" ht="90" customHeight="1">
      <c r="B20" s="11" t="inlineStr"/>
    </row>
    <row r="22">
      <c r="B22" s="10" t="inlineStr">
        <is>
          <t>Запросы к собственнику / ОД</t>
        </is>
      </c>
    </row>
    <row r="23" ht="90" customHeight="1">
      <c r="B23" s="11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C1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6" customWidth="1" min="2" max="2"/>
    <col width="100" customWidth="1" min="3" max="3"/>
  </cols>
  <sheetData>
    <row r="2">
      <c r="B2" s="1" t="inlineStr">
        <is>
          <t>Перед отправкой собственнику пройдите чек-лист</t>
        </is>
      </c>
    </row>
    <row r="4" ht="30" customHeight="1">
      <c r="B4" s="12" t="inlineStr">
        <is>
          <t>☐</t>
        </is>
      </c>
      <c r="C4" s="4" t="inlineStr">
        <is>
          <t>«Менеджеры (4 конверсии)»: все действующие хантеры внесены, 4 конверсии посчитаны.</t>
        </is>
      </c>
    </row>
    <row r="5" ht="30" customHeight="1">
      <c r="B5" s="12" t="inlineStr">
        <is>
          <t>☐</t>
        </is>
      </c>
      <c r="C5" s="4" t="inlineStr">
        <is>
          <t>«Журнал МК»: внесены все мастер-классы за месяц (дата, локация, тема, возраст, менеджер, тьютор).</t>
        </is>
      </c>
    </row>
    <row r="6" ht="30" customHeight="1">
      <c r="B6" s="12" t="inlineStr">
        <is>
          <t>☐</t>
        </is>
      </c>
      <c r="C6" s="4" t="inlineStr">
        <is>
          <t>«Свод менеджеры МК»: список менеджеров заполнен, столбцы B–E пересчитаны, график построен.</t>
        </is>
      </c>
    </row>
    <row r="7" ht="30" customHeight="1">
      <c r="B7" s="12" t="inlineStr">
        <is>
          <t>☐</t>
        </is>
      </c>
      <c r="C7" s="4" t="inlineStr">
        <is>
          <t>«Свод тьюторы МК»: список тьюторов заполнен, столбцы B–E пересчитаны, график построен.</t>
        </is>
      </c>
    </row>
    <row r="8" ht="30" customHeight="1">
      <c r="B8" s="12" t="inlineStr">
        <is>
          <t>☐</t>
        </is>
      </c>
      <c r="C8" s="4" t="inlineStr">
        <is>
          <t>«Выводы месяца»: 3 удачи + 3 провала + план + список на обучение заполнены.</t>
        </is>
      </c>
    </row>
    <row r="9" ht="30" customHeight="1">
      <c r="B9" s="12" t="inlineStr">
        <is>
          <t>☐</t>
        </is>
      </c>
      <c r="C9" s="4" t="inlineStr">
        <is>
          <t>Менеджеры с конверсией МК &lt; 50% стабильно (2 МК подряд) — переведены в режим еженедельного обучения.</t>
        </is>
      </c>
    </row>
    <row r="10" ht="30" customHeight="1">
      <c r="B10" s="12" t="inlineStr">
        <is>
          <t>☐</t>
        </is>
      </c>
      <c r="C10" s="4" t="inlineStr">
        <is>
          <t>Тьюторы с конверсией МК &lt; 50% стабильно — согласован совместный разбор с методистом.</t>
        </is>
      </c>
    </row>
    <row r="11" ht="30" customHeight="1">
      <c r="B11" s="12" t="inlineStr">
        <is>
          <t>☐</t>
        </is>
      </c>
      <c r="C11" s="4" t="inlineStr">
        <is>
          <t>Файл переименован в формат voronka-YYYY-MM.xlsx и отправлен собственнику + ОД до 5-го числа.</t>
        </is>
      </c>
    </row>
  </sheetData>
  <mergeCells count="1"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2026-06-02T13:33:45Z</dcterms:created>
  <dcterms:modified xmlns:dcterms="http://purl.org/dc/terms/" xmlns:xsi="http://www.w3.org/2001/XMLSchema-instance" xsi:type="dcterms:W3CDTF">2026-06-02T13:33:45Z</dcterms:modified>
</cp:coreProperties>
</file>